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rporateServices\Human Resources\PAYROLL\Documents\Pay Scale info\NJC NEW (Apr 19 onwards)\01.04.23 (2) - (Imp Nov 23)\"/>
    </mc:Choice>
  </mc:AlternateContent>
  <xr:revisionPtr revIDLastSave="0" documentId="13_ncr:1_{BF0C1ED1-7A34-4236-9E68-DA36D98846AE}" xr6:coauthVersionLast="47" xr6:coauthVersionMax="47" xr10:uidLastSave="{00000000-0000-0000-0000-000000000000}"/>
  <bookViews>
    <workbookView xWindow="19080" yWindow="-120" windowWidth="19440" windowHeight="15600" xr2:uid="{48DE337D-8A76-46FF-9EC3-8DAD183E2A0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1" l="1"/>
  <c r="D46" i="1"/>
  <c r="D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D3" i="1" l="1"/>
  <c r="D44" i="1" l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F3" i="1" l="1"/>
  <c r="F4" i="1"/>
  <c r="E4" i="1" l="1"/>
  <c r="E3" i="1"/>
  <c r="F5" i="1"/>
  <c r="E5" i="1"/>
  <c r="F6" i="1"/>
  <c r="E6" i="1"/>
  <c r="F7" i="1"/>
  <c r="E7" i="1"/>
  <c r="F8" i="1"/>
  <c r="E8" i="1"/>
  <c r="F9" i="1"/>
  <c r="E9" i="1"/>
  <c r="F10" i="1"/>
  <c r="E10" i="1"/>
  <c r="F11" i="1"/>
  <c r="E11" i="1"/>
  <c r="F12" i="1"/>
  <c r="E12" i="1"/>
  <c r="F13" i="1"/>
  <c r="E13" i="1"/>
  <c r="F14" i="1"/>
  <c r="E14" i="1"/>
  <c r="F15" i="1"/>
  <c r="E15" i="1"/>
  <c r="F16" i="1"/>
  <c r="E16" i="1"/>
  <c r="F17" i="1"/>
  <c r="E17" i="1"/>
  <c r="F18" i="1"/>
  <c r="E18" i="1"/>
  <c r="F19" i="1"/>
  <c r="E19" i="1"/>
  <c r="F20" i="1"/>
  <c r="E20" i="1"/>
  <c r="F21" i="1"/>
  <c r="E21" i="1"/>
  <c r="F22" i="1"/>
  <c r="E22" i="1"/>
  <c r="F23" i="1"/>
  <c r="E23" i="1"/>
  <c r="F24" i="1"/>
  <c r="E24" i="1"/>
  <c r="F25" i="1"/>
  <c r="E25" i="1"/>
  <c r="F26" i="1"/>
  <c r="E26" i="1"/>
  <c r="F27" i="1"/>
  <c r="E27" i="1"/>
  <c r="F28" i="1"/>
  <c r="E28" i="1"/>
  <c r="F29" i="1"/>
  <c r="E29" i="1"/>
  <c r="F30" i="1"/>
  <c r="E30" i="1"/>
  <c r="F31" i="1"/>
  <c r="E31" i="1"/>
  <c r="F32" i="1"/>
  <c r="E32" i="1"/>
  <c r="F33" i="1"/>
  <c r="E33" i="1"/>
  <c r="F34" i="1"/>
  <c r="E34" i="1"/>
  <c r="F35" i="1"/>
  <c r="E35" i="1"/>
  <c r="F36" i="1"/>
  <c r="E36" i="1"/>
  <c r="F37" i="1"/>
  <c r="E37" i="1"/>
  <c r="F38" i="1"/>
  <c r="E38" i="1"/>
  <c r="F39" i="1"/>
  <c r="E39" i="1"/>
  <c r="F40" i="1"/>
  <c r="E40" i="1"/>
  <c r="F41" i="1"/>
  <c r="E41" i="1"/>
  <c r="F42" i="1"/>
  <c r="E42" i="1"/>
  <c r="F43" i="1"/>
  <c r="E43" i="1"/>
  <c r="F44" i="1"/>
  <c r="E44" i="1"/>
  <c r="F45" i="1"/>
  <c r="E45" i="1"/>
  <c r="F46" i="1"/>
  <c r="E46" i="1"/>
  <c r="F47" i="1"/>
  <c r="E47" i="1"/>
  <c r="F48" i="1"/>
  <c r="E48" i="1"/>
  <c r="F49" i="1"/>
  <c r="E49" i="1"/>
  <c r="F50" i="1"/>
  <c r="E50" i="1"/>
  <c r="F51" i="1"/>
  <c r="E51" i="1"/>
  <c r="F52" i="1"/>
  <c r="E52" i="1"/>
</calcChain>
</file>

<file path=xl/sharedStrings.xml><?xml version="1.0" encoding="utf-8"?>
<sst xmlns="http://schemas.openxmlformats.org/spreadsheetml/2006/main" count="49" uniqueCount="33">
  <si>
    <t xml:space="preserve">Grade </t>
  </si>
  <si>
    <t xml:space="preserve">Spinal Column Point </t>
  </si>
  <si>
    <t xml:space="preserve"> </t>
  </si>
  <si>
    <t>Not used</t>
  </si>
  <si>
    <t>Assist Directors</t>
  </si>
  <si>
    <t>AD1</t>
  </si>
  <si>
    <t>AD2</t>
  </si>
  <si>
    <t>AD3</t>
  </si>
  <si>
    <t>AD4</t>
  </si>
  <si>
    <t>Executive Director</t>
  </si>
  <si>
    <t>EX2</t>
  </si>
  <si>
    <t>Executive Director - Head of Paid Service</t>
  </si>
  <si>
    <t>EX1</t>
  </si>
  <si>
    <t>Chief Exec</t>
  </si>
  <si>
    <t xml:space="preserve">C </t>
  </si>
  <si>
    <t xml:space="preserve">D </t>
  </si>
  <si>
    <t xml:space="preserve">E </t>
  </si>
  <si>
    <t xml:space="preserve">F </t>
  </si>
  <si>
    <t xml:space="preserve">G  </t>
  </si>
  <si>
    <t>H</t>
  </si>
  <si>
    <t>J</t>
  </si>
  <si>
    <t>I</t>
  </si>
  <si>
    <t>A*</t>
  </si>
  <si>
    <t xml:space="preserve">B* 
</t>
  </si>
  <si>
    <t>*wef 1/4/23 scp 1 deleted.  Grade A = scp2, Grade B = scp 3</t>
  </si>
  <si>
    <t>01.04.23 New salary</t>
  </si>
  <si>
    <t xml:space="preserve">01.04.23 new mthly </t>
  </si>
  <si>
    <t>Tamworth Borough Council Grade Structure from 01/04/2023</t>
  </si>
  <si>
    <t xml:space="preserve">01.04.23 original </t>
  </si>
  <si>
    <t>(Imp Apr 23)</t>
  </si>
  <si>
    <t>2023 % increase</t>
  </si>
  <si>
    <t xml:space="preserve">  </t>
  </si>
  <si>
    <t>01.04.23 hrly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</si>
</sst>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000"/>
  </numFmts>
  <fonts count="10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1" xfId="0" applyFont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3" fillId="0" borderId="1" xfId="0" applyFont="1" applyBorder="1"/>
    <xf numFmtId="0" fontId="3" fillId="3" borderId="1" xfId="0" applyFont="1" applyFill="1" applyBorder="1"/>
    <xf numFmtId="0" fontId="2" fillId="0" borderId="1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3" fontId="2" fillId="5" borderId="3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3" fontId="2" fillId="5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3" fillId="5" borderId="1" xfId="0" applyFont="1" applyFill="1" applyBorder="1"/>
    <xf numFmtId="3" fontId="2" fillId="5" borderId="2" xfId="0" applyNumberFormat="1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3" fillId="6" borderId="1" xfId="0" applyFont="1" applyFill="1" applyBorder="1"/>
    <xf numFmtId="0" fontId="5" fillId="6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/>
    <xf numFmtId="0" fontId="3" fillId="4" borderId="0" xfId="0" applyFont="1" applyFill="1"/>
    <xf numFmtId="164" fontId="3" fillId="0" borderId="1" xfId="0" applyNumberFormat="1" applyFont="1" applyBorder="1"/>
    <xf numFmtId="2" fontId="3" fillId="0" borderId="1" xfId="0" applyNumberFormat="1" applyFont="1" applyBorder="1"/>
    <xf numFmtId="164" fontId="3" fillId="6" borderId="1" xfId="0" applyNumberFormat="1" applyFont="1" applyFill="1" applyBorder="1"/>
    <xf numFmtId="2" fontId="3" fillId="6" borderId="1" xfId="0" applyNumberFormat="1" applyFont="1" applyFill="1" applyBorder="1"/>
    <xf numFmtId="164" fontId="3" fillId="5" borderId="1" xfId="0" applyNumberFormat="1" applyFont="1" applyFill="1" applyBorder="1"/>
    <xf numFmtId="2" fontId="3" fillId="5" borderId="1" xfId="0" applyNumberFormat="1" applyFont="1" applyFill="1" applyBorder="1"/>
    <xf numFmtId="2" fontId="3" fillId="0" borderId="0" xfId="0" applyNumberFormat="1" applyFont="1"/>
    <xf numFmtId="0" fontId="6" fillId="6" borderId="3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0" fillId="6" borderId="0" xfId="0" applyFill="1"/>
    <xf numFmtId="3" fontId="6" fillId="6" borderId="1" xfId="0" applyNumberFormat="1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0" fillId="6" borderId="1" xfId="0" applyFill="1" applyBorder="1"/>
    <xf numFmtId="0" fontId="0" fillId="4" borderId="1" xfId="0" applyFill="1" applyBorder="1"/>
    <xf numFmtId="0" fontId="7" fillId="4" borderId="1" xfId="0" applyFont="1" applyFill="1" applyBorder="1" applyAlignment="1">
      <alignment horizontal="center"/>
    </xf>
    <xf numFmtId="4" fontId="3" fillId="4" borderId="1" xfId="0" applyNumberFormat="1" applyFont="1" applyFill="1" applyBorder="1"/>
    <xf numFmtId="164" fontId="3" fillId="4" borderId="1" xfId="0" applyNumberFormat="1" applyFont="1" applyFill="1" applyBorder="1"/>
    <xf numFmtId="2" fontId="3" fillId="4" borderId="1" xfId="0" applyNumberFormat="1" applyFont="1" applyFill="1" applyBorder="1"/>
    <xf numFmtId="0" fontId="0" fillId="4" borderId="0" xfId="0" applyFill="1"/>
    <xf numFmtId="0" fontId="3" fillId="0" borderId="3" xfId="0" applyFont="1" applyBorder="1"/>
    <xf numFmtId="0" fontId="3" fillId="3" borderId="3" xfId="0" applyFont="1" applyFill="1" applyBorder="1"/>
    <xf numFmtId="164" fontId="3" fillId="0" borderId="3" xfId="0" applyNumberFormat="1" applyFont="1" applyBorder="1"/>
    <xf numFmtId="2" fontId="3" fillId="0" borderId="3" xfId="0" applyNumberFormat="1" applyFont="1" applyBorder="1"/>
    <xf numFmtId="0" fontId="3" fillId="3" borderId="2" xfId="0" applyFont="1" applyFill="1" applyBorder="1"/>
    <xf numFmtId="3" fontId="2" fillId="7" borderId="4" xfId="0" applyNumberFormat="1" applyFont="1" applyFill="1" applyBorder="1" applyAlignment="1">
      <alignment horizontal="center" wrapText="1"/>
    </xf>
    <xf numFmtId="0" fontId="5" fillId="7" borderId="4" xfId="0" applyFont="1" applyFill="1" applyBorder="1" applyAlignment="1">
      <alignment horizontal="center"/>
    </xf>
    <xf numFmtId="0" fontId="3" fillId="7" borderId="4" xfId="0" applyFont="1" applyFill="1" applyBorder="1"/>
    <xf numFmtId="0" fontId="3" fillId="3" borderId="4" xfId="0" applyFont="1" applyFill="1" applyBorder="1"/>
    <xf numFmtId="164" fontId="3" fillId="7" borderId="4" xfId="0" applyNumberFormat="1" applyFont="1" applyFill="1" applyBorder="1"/>
    <xf numFmtId="2" fontId="3" fillId="7" borderId="4" xfId="0" applyNumberFormat="1" applyFont="1" applyFill="1" applyBorder="1"/>
    <xf numFmtId="3" fontId="2" fillId="4" borderId="2" xfId="0" applyNumberFormat="1" applyFont="1" applyFill="1" applyBorder="1" applyAlignment="1">
      <alignment horizontal="center"/>
    </xf>
    <xf numFmtId="0" fontId="3" fillId="0" borderId="2" xfId="0" applyFont="1" applyBorder="1"/>
    <xf numFmtId="164" fontId="3" fillId="0" borderId="2" xfId="0" applyNumberFormat="1" applyFont="1" applyBorder="1"/>
    <xf numFmtId="2" fontId="3" fillId="0" borderId="2" xfId="0" applyNumberFormat="1" applyFont="1" applyBorder="1"/>
    <xf numFmtId="0" fontId="3" fillId="5" borderId="3" xfId="0" applyFont="1" applyFill="1" applyBorder="1"/>
    <xf numFmtId="164" fontId="3" fillId="5" borderId="3" xfId="0" applyNumberFormat="1" applyFont="1" applyFill="1" applyBorder="1"/>
    <xf numFmtId="2" fontId="3" fillId="5" borderId="3" xfId="0" applyNumberFormat="1" applyFont="1" applyFill="1" applyBorder="1"/>
    <xf numFmtId="0" fontId="3" fillId="6" borderId="3" xfId="0" applyFont="1" applyFill="1" applyBorder="1"/>
    <xf numFmtId="164" fontId="3" fillId="6" borderId="3" xfId="0" applyNumberFormat="1" applyFont="1" applyFill="1" applyBorder="1"/>
    <xf numFmtId="2" fontId="3" fillId="6" borderId="3" xfId="0" applyNumberFormat="1" applyFont="1" applyFill="1" applyBorder="1"/>
    <xf numFmtId="0" fontId="3" fillId="5" borderId="2" xfId="0" applyFont="1" applyFill="1" applyBorder="1"/>
    <xf numFmtId="164" fontId="3" fillId="5" borderId="2" xfId="0" applyNumberFormat="1" applyFont="1" applyFill="1" applyBorder="1"/>
    <xf numFmtId="2" fontId="3" fillId="5" borderId="2" xfId="0" applyNumberFormat="1" applyFont="1" applyFill="1" applyBorder="1"/>
    <xf numFmtId="0" fontId="3" fillId="6" borderId="2" xfId="0" applyFont="1" applyFill="1" applyBorder="1"/>
    <xf numFmtId="164" fontId="3" fillId="6" borderId="2" xfId="0" applyNumberFormat="1" applyFont="1" applyFill="1" applyBorder="1"/>
    <xf numFmtId="2" fontId="3" fillId="6" borderId="2" xfId="0" applyNumberFormat="1" applyFont="1" applyFill="1" applyBorder="1"/>
    <xf numFmtId="0" fontId="3" fillId="0" borderId="0" xfId="0" applyFont="1" applyAlignment="1">
      <alignment vertical="center"/>
    </xf>
    <xf numFmtId="3" fontId="2" fillId="6" borderId="3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/>
    </xf>
    <xf numFmtId="3" fontId="2" fillId="6" borderId="1" xfId="0" applyNumberFormat="1" applyFont="1" applyFill="1" applyBorder="1" applyAlignment="1">
      <alignment horizontal="center"/>
    </xf>
    <xf numFmtId="0" fontId="2" fillId="0" borderId="0" xfId="0" applyFont="1" applyAlignment="1">
      <alignment wrapText="1"/>
    </xf>
    <xf numFmtId="165" fontId="3" fillId="0" borderId="0" xfId="0" applyNumberFormat="1" applyFont="1"/>
    <xf numFmtId="165" fontId="3" fillId="6" borderId="0" xfId="0" applyNumberFormat="1" applyFont="1" applyFill="1"/>
    <xf numFmtId="2" fontId="3" fillId="3" borderId="3" xfId="0" applyNumberFormat="1" applyFont="1" applyFill="1" applyBorder="1"/>
    <xf numFmtId="10" fontId="0" fillId="4" borderId="0" xfId="0" applyNumberFormat="1" applyFill="1" applyAlignment="1">
      <alignment horizontal="center"/>
    </xf>
    <xf numFmtId="0" fontId="9" fillId="0" borderId="0" xfId="0" applyFont="1"/>
    <xf numFmtId="14" fontId="1" fillId="2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E0E56-9A0B-4327-9343-3E045857922A}">
  <dimension ref="A1:M55"/>
  <sheetViews>
    <sheetView tabSelected="1" workbookViewId="0">
      <selection activeCell="H2" sqref="H2:K2"/>
    </sheetView>
  </sheetViews>
  <sheetFormatPr defaultRowHeight="15" x14ac:dyDescent="0.25"/>
  <cols>
    <col min="1" max="1" width="34.7109375" bestFit="1" customWidth="1"/>
    <col min="3" max="3" width="14.7109375" customWidth="1"/>
    <col min="4" max="4" width="11.28515625" bestFit="1" customWidth="1"/>
    <col min="6" max="6" width="9.28515625" bestFit="1" customWidth="1"/>
    <col min="7" max="7" width="17.28515625" customWidth="1"/>
    <col min="8" max="8" width="16" customWidth="1"/>
    <col min="9" max="9" width="12.5703125" customWidth="1"/>
    <col min="12" max="12" width="10.140625" customWidth="1"/>
  </cols>
  <sheetData>
    <row r="1" spans="1:13" ht="47.25" x14ac:dyDescent="0.25">
      <c r="A1" s="90" t="s">
        <v>27</v>
      </c>
      <c r="B1" s="90"/>
      <c r="C1" s="1" t="s">
        <v>28</v>
      </c>
      <c r="D1" s="2" t="s">
        <v>25</v>
      </c>
      <c r="E1" s="1" t="s">
        <v>32</v>
      </c>
      <c r="F1" s="1" t="s">
        <v>26</v>
      </c>
      <c r="G1" s="84" t="s">
        <v>30</v>
      </c>
    </row>
    <row r="2" spans="1:13" ht="47.25" x14ac:dyDescent="0.25">
      <c r="A2" s="3" t="s">
        <v>0</v>
      </c>
      <c r="B2" s="4" t="s">
        <v>1</v>
      </c>
      <c r="C2" s="5"/>
      <c r="D2" s="6"/>
      <c r="E2" s="5"/>
      <c r="F2" s="5"/>
      <c r="G2" s="80"/>
      <c r="H2" s="89"/>
    </row>
    <row r="3" spans="1:13" ht="16.5" thickBot="1" x14ac:dyDescent="0.3">
      <c r="A3" s="64" t="s">
        <v>22</v>
      </c>
      <c r="B3" s="15">
        <v>2</v>
      </c>
      <c r="C3" s="65">
        <v>20441</v>
      </c>
      <c r="D3" s="57">
        <f>(1925+C3)</f>
        <v>22366</v>
      </c>
      <c r="E3" s="66">
        <f t="shared" ref="E3" si="0">D3/365*7/37</f>
        <v>11.592891521658645</v>
      </c>
      <c r="F3" s="67">
        <f t="shared" ref="F3" si="1">D3/12</f>
        <v>1863.8333333333333</v>
      </c>
      <c r="G3" s="85">
        <f t="shared" ref="G3:G44" si="2">(1925/C3*100)</f>
        <v>9.4173474878919823</v>
      </c>
      <c r="H3" s="38" t="s">
        <v>24</v>
      </c>
      <c r="M3" t="s">
        <v>29</v>
      </c>
    </row>
    <row r="4" spans="1:13" ht="32.25" thickBot="1" x14ac:dyDescent="0.3">
      <c r="A4" s="58" t="s">
        <v>23</v>
      </c>
      <c r="B4" s="59">
        <v>3</v>
      </c>
      <c r="C4" s="60">
        <v>20812</v>
      </c>
      <c r="D4" s="61">
        <f t="shared" ref="D4:D44" si="3">(1925+C4)</f>
        <v>22737</v>
      </c>
      <c r="E4" s="62">
        <f t="shared" ref="E4" si="4">D4/365*7/37</f>
        <v>11.785190670122176</v>
      </c>
      <c r="F4" s="63">
        <f t="shared" ref="F4" si="5">D4/12</f>
        <v>1894.75</v>
      </c>
      <c r="G4" s="85">
        <f t="shared" si="2"/>
        <v>9.249471458773785</v>
      </c>
    </row>
    <row r="5" spans="1:13" ht="15.75" x14ac:dyDescent="0.25">
      <c r="A5" s="10" t="s">
        <v>14</v>
      </c>
      <c r="B5" s="9">
        <v>4</v>
      </c>
      <c r="C5" s="53">
        <v>21189</v>
      </c>
      <c r="D5" s="54">
        <f t="shared" si="3"/>
        <v>23114</v>
      </c>
      <c r="E5" s="55">
        <f t="shared" ref="E5:E52" si="6">D5/365*7/37</f>
        <v>11.980599777860052</v>
      </c>
      <c r="F5" s="56">
        <f t="shared" ref="F5:F52" si="7">D5/12</f>
        <v>1926.1666666666667</v>
      </c>
      <c r="G5" s="85">
        <f t="shared" si="2"/>
        <v>9.0849025437727118</v>
      </c>
    </row>
    <row r="6" spans="1:13" ht="15.75" x14ac:dyDescent="0.25">
      <c r="A6" s="13"/>
      <c r="B6" s="7">
        <v>5</v>
      </c>
      <c r="C6" s="11">
        <v>21575</v>
      </c>
      <c r="D6" s="12">
        <f t="shared" si="3"/>
        <v>23500</v>
      </c>
      <c r="E6" s="32">
        <f t="shared" si="6"/>
        <v>12.180673824509443</v>
      </c>
      <c r="F6" s="33">
        <f t="shared" si="7"/>
        <v>1958.3333333333333</v>
      </c>
      <c r="G6" s="85">
        <f t="shared" si="2"/>
        <v>8.9223638470451903</v>
      </c>
    </row>
    <row r="7" spans="1:13" ht="16.5" thickBot="1" x14ac:dyDescent="0.3">
      <c r="A7" s="14"/>
      <c r="B7" s="15">
        <v>6</v>
      </c>
      <c r="C7" s="65">
        <v>21968</v>
      </c>
      <c r="D7" s="57">
        <f t="shared" si="3"/>
        <v>23893</v>
      </c>
      <c r="E7" s="66">
        <f t="shared" si="6"/>
        <v>12.384376156978895</v>
      </c>
      <c r="F7" s="67">
        <f t="shared" si="7"/>
        <v>1991.0833333333333</v>
      </c>
      <c r="G7" s="85">
        <f t="shared" si="2"/>
        <v>8.7627458120903121</v>
      </c>
    </row>
    <row r="8" spans="1:13" ht="15.75" x14ac:dyDescent="0.25">
      <c r="A8" s="16" t="s">
        <v>15</v>
      </c>
      <c r="B8" s="17">
        <v>7</v>
      </c>
      <c r="C8" s="68">
        <v>22369</v>
      </c>
      <c r="D8" s="54">
        <f t="shared" si="3"/>
        <v>24294</v>
      </c>
      <c r="E8" s="69">
        <f t="shared" si="6"/>
        <v>12.592225101814142</v>
      </c>
      <c r="F8" s="70">
        <f t="shared" si="7"/>
        <v>2024.5</v>
      </c>
      <c r="G8" s="85">
        <f t="shared" si="2"/>
        <v>8.6056596182216456</v>
      </c>
    </row>
    <row r="9" spans="1:13" ht="15.75" x14ac:dyDescent="0.25">
      <c r="A9" s="18"/>
      <c r="B9" s="19">
        <v>8</v>
      </c>
      <c r="C9" s="20">
        <v>22777</v>
      </c>
      <c r="D9" s="12">
        <f t="shared" si="3"/>
        <v>24702</v>
      </c>
      <c r="E9" s="36">
        <f t="shared" si="6"/>
        <v>12.803702332469456</v>
      </c>
      <c r="F9" s="37">
        <f t="shared" si="7"/>
        <v>2058.5</v>
      </c>
      <c r="G9" s="85">
        <f t="shared" si="2"/>
        <v>8.4515081002765946</v>
      </c>
    </row>
    <row r="10" spans="1:13" ht="15.75" x14ac:dyDescent="0.25">
      <c r="A10" s="18"/>
      <c r="B10" s="19">
        <v>9</v>
      </c>
      <c r="C10" s="20">
        <v>23194</v>
      </c>
      <c r="D10" s="12">
        <f t="shared" si="3"/>
        <v>25119</v>
      </c>
      <c r="E10" s="36">
        <f t="shared" si="6"/>
        <v>13.019844502036284</v>
      </c>
      <c r="F10" s="37">
        <f t="shared" si="7"/>
        <v>2093.25</v>
      </c>
      <c r="G10" s="85">
        <f t="shared" si="2"/>
        <v>8.2995602310942473</v>
      </c>
    </row>
    <row r="11" spans="1:13" ht="15.75" x14ac:dyDescent="0.25">
      <c r="A11" s="18"/>
      <c r="B11" s="19">
        <v>10</v>
      </c>
      <c r="C11" s="20">
        <v>23620</v>
      </c>
      <c r="D11" s="12">
        <f t="shared" si="3"/>
        <v>25545</v>
      </c>
      <c r="E11" s="36">
        <f t="shared" si="6"/>
        <v>13.240651610514625</v>
      </c>
      <c r="F11" s="37">
        <f t="shared" si="7"/>
        <v>2128.75</v>
      </c>
      <c r="G11" s="85">
        <f t="shared" si="2"/>
        <v>8.1498729889923798</v>
      </c>
    </row>
    <row r="12" spans="1:13" ht="15.75" x14ac:dyDescent="0.25">
      <c r="A12" s="18"/>
      <c r="B12" s="19">
        <v>11</v>
      </c>
      <c r="C12" s="20">
        <v>24054</v>
      </c>
      <c r="D12" s="12">
        <f t="shared" si="3"/>
        <v>25979</v>
      </c>
      <c r="E12" s="36">
        <f t="shared" si="6"/>
        <v>13.465605331358757</v>
      </c>
      <c r="F12" s="37">
        <f t="shared" si="7"/>
        <v>2164.9166666666665</v>
      </c>
      <c r="G12" s="85">
        <f t="shared" si="2"/>
        <v>8.0028269726448809</v>
      </c>
    </row>
    <row r="13" spans="1:13" ht="16.5" thickBot="1" x14ac:dyDescent="0.3">
      <c r="A13" s="21"/>
      <c r="B13" s="8">
        <v>12</v>
      </c>
      <c r="C13" s="74">
        <v>24496</v>
      </c>
      <c r="D13" s="57">
        <f t="shared" si="3"/>
        <v>26421</v>
      </c>
      <c r="E13" s="75">
        <f t="shared" si="6"/>
        <v>13.69470566456868</v>
      </c>
      <c r="F13" s="76">
        <f t="shared" si="7"/>
        <v>2201.75</v>
      </c>
      <c r="G13" s="85">
        <f t="shared" si="2"/>
        <v>7.8584258654474199</v>
      </c>
    </row>
    <row r="14" spans="1:13" ht="15.75" x14ac:dyDescent="0.25">
      <c r="A14" s="81"/>
      <c r="B14" s="22">
        <v>13</v>
      </c>
      <c r="C14" s="71">
        <v>24948</v>
      </c>
      <c r="D14" s="71">
        <f t="shared" si="3"/>
        <v>26873</v>
      </c>
      <c r="E14" s="72">
        <f t="shared" si="6"/>
        <v>13.92898926323584</v>
      </c>
      <c r="F14" s="73">
        <f t="shared" si="7"/>
        <v>2239.4166666666665</v>
      </c>
      <c r="G14" s="86">
        <f t="shared" si="2"/>
        <v>7.716049382716049</v>
      </c>
    </row>
    <row r="15" spans="1:13" ht="15.75" x14ac:dyDescent="0.25">
      <c r="A15" s="83" t="s">
        <v>3</v>
      </c>
      <c r="B15" s="24">
        <v>14</v>
      </c>
      <c r="C15" s="25">
        <v>25409</v>
      </c>
      <c r="D15" s="25">
        <f t="shared" si="3"/>
        <v>27334</v>
      </c>
      <c r="E15" s="34">
        <f t="shared" si="6"/>
        <v>14.167937800814512</v>
      </c>
      <c r="F15" s="35">
        <f t="shared" si="7"/>
        <v>2277.8333333333335</v>
      </c>
      <c r="G15" s="86">
        <f t="shared" si="2"/>
        <v>7.5760557282852536</v>
      </c>
    </row>
    <row r="16" spans="1:13" ht="15.75" x14ac:dyDescent="0.25">
      <c r="A16" s="83"/>
      <c r="B16" s="24">
        <v>15</v>
      </c>
      <c r="C16" s="25">
        <v>25878</v>
      </c>
      <c r="D16" s="25">
        <f t="shared" si="3"/>
        <v>27803</v>
      </c>
      <c r="E16" s="34">
        <f t="shared" si="6"/>
        <v>14.41103295075898</v>
      </c>
      <c r="F16" s="35">
        <f t="shared" si="7"/>
        <v>2316.9166666666665</v>
      </c>
      <c r="G16" s="86">
        <f t="shared" si="2"/>
        <v>7.4387510626787234</v>
      </c>
    </row>
    <row r="17" spans="1:7" ht="16.5" thickBot="1" x14ac:dyDescent="0.3">
      <c r="A17" s="82"/>
      <c r="B17" s="26">
        <v>16</v>
      </c>
      <c r="C17" s="77">
        <v>26357</v>
      </c>
      <c r="D17" s="77">
        <f t="shared" si="3"/>
        <v>28282</v>
      </c>
      <c r="E17" s="78">
        <f t="shared" si="6"/>
        <v>14.659311366160683</v>
      </c>
      <c r="F17" s="79">
        <f t="shared" si="7"/>
        <v>2356.8333333333335</v>
      </c>
      <c r="G17" s="86">
        <f t="shared" si="2"/>
        <v>7.3035626209356153</v>
      </c>
    </row>
    <row r="18" spans="1:7" ht="15.75" x14ac:dyDescent="0.25">
      <c r="A18" s="16" t="s">
        <v>16</v>
      </c>
      <c r="B18" s="17">
        <v>17</v>
      </c>
      <c r="C18" s="68">
        <v>26845</v>
      </c>
      <c r="D18" s="54">
        <f t="shared" si="3"/>
        <v>28770</v>
      </c>
      <c r="E18" s="69">
        <f t="shared" si="6"/>
        <v>14.9122547204739</v>
      </c>
      <c r="F18" s="70">
        <f t="shared" si="7"/>
        <v>2397.5</v>
      </c>
      <c r="G18" s="85">
        <f t="shared" si="2"/>
        <v>7.1707953063885261</v>
      </c>
    </row>
    <row r="19" spans="1:7" ht="15.75" x14ac:dyDescent="0.25">
      <c r="A19" s="18"/>
      <c r="B19" s="19">
        <v>18</v>
      </c>
      <c r="C19" s="20">
        <v>27344</v>
      </c>
      <c r="D19" s="12">
        <f t="shared" si="3"/>
        <v>29269</v>
      </c>
      <c r="E19" s="36">
        <f t="shared" si="6"/>
        <v>15.17089966679008</v>
      </c>
      <c r="F19" s="37">
        <f t="shared" si="7"/>
        <v>2439.0833333333335</v>
      </c>
      <c r="G19" s="85">
        <f t="shared" si="2"/>
        <v>7.0399356348741948</v>
      </c>
    </row>
    <row r="20" spans="1:7" ht="15.75" x14ac:dyDescent="0.25">
      <c r="A20" s="18"/>
      <c r="B20" s="19">
        <v>19</v>
      </c>
      <c r="C20" s="20">
        <v>27852</v>
      </c>
      <c r="D20" s="12">
        <f t="shared" si="3"/>
        <v>29777</v>
      </c>
      <c r="E20" s="36">
        <f t="shared" si="6"/>
        <v>15.434209552017773</v>
      </c>
      <c r="F20" s="37">
        <f t="shared" si="7"/>
        <v>2481.4166666666665</v>
      </c>
      <c r="G20" s="85">
        <f t="shared" si="2"/>
        <v>6.9115323854660353</v>
      </c>
    </row>
    <row r="21" spans="1:7" ht="15.75" x14ac:dyDescent="0.25">
      <c r="A21" s="18"/>
      <c r="B21" s="19">
        <v>20</v>
      </c>
      <c r="C21" s="20">
        <v>28371</v>
      </c>
      <c r="D21" s="12">
        <f t="shared" si="3"/>
        <v>30296</v>
      </c>
      <c r="E21" s="36">
        <f t="shared" si="6"/>
        <v>15.703221029248429</v>
      </c>
      <c r="F21" s="37">
        <f t="shared" si="7"/>
        <v>2524.6666666666665</v>
      </c>
      <c r="G21" s="85">
        <f t="shared" si="2"/>
        <v>6.7850974586725883</v>
      </c>
    </row>
    <row r="22" spans="1:7" ht="15.75" x14ac:dyDescent="0.25">
      <c r="A22" s="18"/>
      <c r="B22" s="19">
        <v>21</v>
      </c>
      <c r="C22" s="20">
        <v>28900</v>
      </c>
      <c r="D22" s="12">
        <f t="shared" si="3"/>
        <v>30825</v>
      </c>
      <c r="E22" s="36">
        <f t="shared" si="6"/>
        <v>15.97741577193632</v>
      </c>
      <c r="F22" s="37">
        <f t="shared" si="7"/>
        <v>2568.75</v>
      </c>
      <c r="G22" s="85">
        <f t="shared" si="2"/>
        <v>6.6608996539792384</v>
      </c>
    </row>
    <row r="23" spans="1:7" ht="16.5" thickBot="1" x14ac:dyDescent="0.3">
      <c r="A23" s="21"/>
      <c r="B23" s="8">
        <v>22</v>
      </c>
      <c r="C23" s="74">
        <v>29439</v>
      </c>
      <c r="D23" s="57">
        <f t="shared" si="3"/>
        <v>31364</v>
      </c>
      <c r="E23" s="75">
        <f t="shared" si="6"/>
        <v>16.256793780081452</v>
      </c>
      <c r="F23" s="76">
        <f t="shared" si="7"/>
        <v>2613.6666666666665</v>
      </c>
      <c r="G23" s="85">
        <f t="shared" si="2"/>
        <v>6.538944936988349</v>
      </c>
    </row>
    <row r="24" spans="1:7" ht="15.75" x14ac:dyDescent="0.25">
      <c r="A24" s="10" t="s">
        <v>17</v>
      </c>
      <c r="B24" s="9">
        <v>23</v>
      </c>
      <c r="C24" s="53">
        <v>30151</v>
      </c>
      <c r="D24" s="54">
        <f t="shared" si="3"/>
        <v>32076</v>
      </c>
      <c r="E24" s="55">
        <f t="shared" si="6"/>
        <v>16.6258422806368</v>
      </c>
      <c r="F24" s="56">
        <f t="shared" si="7"/>
        <v>2673</v>
      </c>
      <c r="G24" s="85">
        <f t="shared" si="2"/>
        <v>6.384531192995258</v>
      </c>
    </row>
    <row r="25" spans="1:7" ht="15.75" x14ac:dyDescent="0.25">
      <c r="A25" s="23"/>
      <c r="B25" s="7">
        <v>24</v>
      </c>
      <c r="C25" s="11">
        <v>31099</v>
      </c>
      <c r="D25" s="12">
        <f t="shared" si="3"/>
        <v>33024</v>
      </c>
      <c r="E25" s="32">
        <f t="shared" si="6"/>
        <v>17.117215845982969</v>
      </c>
      <c r="F25" s="33">
        <f t="shared" si="7"/>
        <v>2752</v>
      </c>
      <c r="G25" s="85">
        <f t="shared" si="2"/>
        <v>6.1899096433968941</v>
      </c>
    </row>
    <row r="26" spans="1:7" ht="15.75" x14ac:dyDescent="0.25">
      <c r="A26" s="23"/>
      <c r="B26" s="7">
        <v>25</v>
      </c>
      <c r="C26" s="11">
        <v>32020</v>
      </c>
      <c r="D26" s="12">
        <f t="shared" si="3"/>
        <v>33945</v>
      </c>
      <c r="E26" s="32">
        <f t="shared" si="6"/>
        <v>17.594594594594593</v>
      </c>
      <c r="F26" s="33">
        <f t="shared" si="7"/>
        <v>2828.75</v>
      </c>
      <c r="G26" s="85">
        <f t="shared" si="2"/>
        <v>6.0118675827607744</v>
      </c>
    </row>
    <row r="27" spans="1:7" ht="15.75" x14ac:dyDescent="0.25">
      <c r="A27" s="23"/>
      <c r="B27" s="7">
        <v>26</v>
      </c>
      <c r="C27" s="11">
        <v>32909</v>
      </c>
      <c r="D27" s="12">
        <f t="shared" si="3"/>
        <v>34834</v>
      </c>
      <c r="E27" s="32">
        <f t="shared" si="6"/>
        <v>18.055386893743059</v>
      </c>
      <c r="F27" s="33">
        <f t="shared" si="7"/>
        <v>2902.8333333333335</v>
      </c>
      <c r="G27" s="85">
        <f t="shared" si="2"/>
        <v>5.8494636725515816</v>
      </c>
    </row>
    <row r="28" spans="1:7" ht="15.75" x14ac:dyDescent="0.25">
      <c r="A28" s="23"/>
      <c r="B28" s="7">
        <v>27</v>
      </c>
      <c r="C28" s="11">
        <v>33820</v>
      </c>
      <c r="D28" s="12">
        <f t="shared" si="3"/>
        <v>35745</v>
      </c>
      <c r="E28" s="32">
        <f t="shared" si="6"/>
        <v>18.527582376897445</v>
      </c>
      <c r="F28" s="33">
        <f t="shared" si="7"/>
        <v>2978.75</v>
      </c>
      <c r="G28" s="85">
        <f t="shared" si="2"/>
        <v>5.6918982850384392</v>
      </c>
    </row>
    <row r="29" spans="1:7" ht="16.5" thickBot="1" x14ac:dyDescent="0.3">
      <c r="A29" s="14"/>
      <c r="B29" s="15">
        <v>28</v>
      </c>
      <c r="C29" s="65">
        <v>34723</v>
      </c>
      <c r="D29" s="57">
        <f t="shared" si="3"/>
        <v>36648</v>
      </c>
      <c r="E29" s="66">
        <f t="shared" si="6"/>
        <v>18.995631247686042</v>
      </c>
      <c r="F29" s="67">
        <f t="shared" si="7"/>
        <v>3054</v>
      </c>
      <c r="G29" s="85">
        <f t="shared" si="2"/>
        <v>5.5438758171816955</v>
      </c>
    </row>
    <row r="30" spans="1:7" ht="15.75" x14ac:dyDescent="0.25">
      <c r="A30" s="16" t="s">
        <v>18</v>
      </c>
      <c r="B30" s="17">
        <v>29</v>
      </c>
      <c r="C30" s="68">
        <v>35411</v>
      </c>
      <c r="D30" s="54">
        <f t="shared" si="3"/>
        <v>37336</v>
      </c>
      <c r="E30" s="69">
        <f t="shared" si="6"/>
        <v>19.352239911144022</v>
      </c>
      <c r="F30" s="70">
        <f t="shared" si="7"/>
        <v>3111.3333333333335</v>
      </c>
      <c r="G30" s="85">
        <f t="shared" si="2"/>
        <v>5.4361639038716785</v>
      </c>
    </row>
    <row r="31" spans="1:7" ht="15.75" x14ac:dyDescent="0.25">
      <c r="A31" s="18"/>
      <c r="B31" s="19">
        <v>30</v>
      </c>
      <c r="C31" s="20">
        <v>36298</v>
      </c>
      <c r="D31" s="12">
        <f t="shared" si="3"/>
        <v>38223</v>
      </c>
      <c r="E31" s="36">
        <f t="shared" si="6"/>
        <v>19.811995557201037</v>
      </c>
      <c r="F31" s="37">
        <f t="shared" si="7"/>
        <v>3185.25</v>
      </c>
      <c r="G31" s="85">
        <f t="shared" si="2"/>
        <v>5.3033224971072785</v>
      </c>
    </row>
    <row r="32" spans="1:7" ht="15.75" x14ac:dyDescent="0.25">
      <c r="A32" s="18"/>
      <c r="B32" s="19">
        <v>31</v>
      </c>
      <c r="C32" s="20">
        <v>37261</v>
      </c>
      <c r="D32" s="12">
        <f t="shared" si="3"/>
        <v>39186</v>
      </c>
      <c r="E32" s="36">
        <f t="shared" si="6"/>
        <v>20.311144020733064</v>
      </c>
      <c r="F32" s="37">
        <f t="shared" si="7"/>
        <v>3265.5</v>
      </c>
      <c r="G32" s="85">
        <f t="shared" si="2"/>
        <v>5.1662596280293061</v>
      </c>
    </row>
    <row r="33" spans="1:10" ht="16.5" thickBot="1" x14ac:dyDescent="0.3">
      <c r="A33" s="21"/>
      <c r="B33" s="8">
        <v>32</v>
      </c>
      <c r="C33" s="74">
        <v>38296</v>
      </c>
      <c r="D33" s="57">
        <f t="shared" si="3"/>
        <v>40221</v>
      </c>
      <c r="E33" s="75">
        <f t="shared" si="6"/>
        <v>20.847611995557202</v>
      </c>
      <c r="F33" s="76">
        <f t="shared" si="7"/>
        <v>3351.75</v>
      </c>
      <c r="G33" s="85">
        <f t="shared" si="2"/>
        <v>5.0266346354710674</v>
      </c>
    </row>
    <row r="34" spans="1:10" ht="15.75" x14ac:dyDescent="0.25">
      <c r="A34" s="10" t="s">
        <v>19</v>
      </c>
      <c r="B34" s="9">
        <v>33</v>
      </c>
      <c r="C34" s="53">
        <v>39493</v>
      </c>
      <c r="D34" s="54">
        <f t="shared" si="3"/>
        <v>41418</v>
      </c>
      <c r="E34" s="55">
        <f t="shared" si="6"/>
        <v>21.468048870788596</v>
      </c>
      <c r="F34" s="56">
        <f t="shared" si="7"/>
        <v>3451.5</v>
      </c>
      <c r="G34" s="85">
        <f t="shared" si="2"/>
        <v>4.8742815182437393</v>
      </c>
    </row>
    <row r="35" spans="1:10" ht="15.75" x14ac:dyDescent="0.25">
      <c r="A35" s="23"/>
      <c r="B35" s="7">
        <v>34</v>
      </c>
      <c r="C35" s="11">
        <v>40478</v>
      </c>
      <c r="D35" s="12">
        <f t="shared" si="3"/>
        <v>42403</v>
      </c>
      <c r="E35" s="32">
        <f t="shared" si="6"/>
        <v>21.978600518326548</v>
      </c>
      <c r="F35" s="33">
        <f t="shared" si="7"/>
        <v>3533.5833333333335</v>
      </c>
      <c r="G35" s="85">
        <f t="shared" si="2"/>
        <v>4.7556697465289783</v>
      </c>
    </row>
    <row r="36" spans="1:10" ht="15.75" x14ac:dyDescent="0.25">
      <c r="A36" s="23"/>
      <c r="B36" s="7">
        <v>35</v>
      </c>
      <c r="C36" s="11">
        <v>41496</v>
      </c>
      <c r="D36" s="12">
        <f t="shared" si="3"/>
        <v>43421</v>
      </c>
      <c r="E36" s="32">
        <f t="shared" si="6"/>
        <v>22.506256941873382</v>
      </c>
      <c r="F36" s="33">
        <f t="shared" si="7"/>
        <v>3618.4166666666665</v>
      </c>
      <c r="G36" s="85">
        <f t="shared" si="2"/>
        <v>4.639001349527665</v>
      </c>
    </row>
    <row r="37" spans="1:10" ht="16.5" thickBot="1" x14ac:dyDescent="0.3">
      <c r="A37" s="14"/>
      <c r="B37" s="15">
        <v>36</v>
      </c>
      <c r="C37" s="65">
        <v>42503</v>
      </c>
      <c r="D37" s="57">
        <f t="shared" si="3"/>
        <v>44428</v>
      </c>
      <c r="E37" s="66">
        <f t="shared" si="6"/>
        <v>23.028211773417254</v>
      </c>
      <c r="F37" s="67">
        <f t="shared" si="7"/>
        <v>3702.3333333333335</v>
      </c>
      <c r="G37" s="85">
        <f t="shared" si="2"/>
        <v>4.5290920640895935</v>
      </c>
    </row>
    <row r="38" spans="1:10" ht="15.75" x14ac:dyDescent="0.25">
      <c r="A38" s="81" t="s">
        <v>3</v>
      </c>
      <c r="B38" s="22">
        <v>37</v>
      </c>
      <c r="C38" s="71">
        <v>43516</v>
      </c>
      <c r="D38" s="71">
        <f t="shared" si="3"/>
        <v>45441</v>
      </c>
      <c r="E38" s="72">
        <f t="shared" si="6"/>
        <v>23.553276564235468</v>
      </c>
      <c r="F38" s="73">
        <f t="shared" si="7"/>
        <v>3786.75</v>
      </c>
      <c r="G38" s="86">
        <f t="shared" si="2"/>
        <v>4.4236602628918096</v>
      </c>
    </row>
    <row r="39" spans="1:10" ht="16.5" thickBot="1" x14ac:dyDescent="0.3">
      <c r="A39" s="82"/>
      <c r="B39" s="26">
        <v>38</v>
      </c>
      <c r="C39" s="77">
        <v>44539</v>
      </c>
      <c r="D39" s="77">
        <f t="shared" si="3"/>
        <v>46464</v>
      </c>
      <c r="E39" s="78">
        <f t="shared" si="6"/>
        <v>24.083524620510921</v>
      </c>
      <c r="F39" s="79">
        <f t="shared" si="7"/>
        <v>3872</v>
      </c>
      <c r="G39" s="86">
        <f t="shared" si="2"/>
        <v>4.3220548283526794</v>
      </c>
    </row>
    <row r="40" spans="1:10" ht="15.75" x14ac:dyDescent="0.25">
      <c r="A40" s="16" t="s">
        <v>21</v>
      </c>
      <c r="B40" s="17">
        <v>39</v>
      </c>
      <c r="C40" s="68">
        <v>45495</v>
      </c>
      <c r="D40" s="54">
        <f t="shared" si="3"/>
        <v>47420</v>
      </c>
      <c r="E40" s="69">
        <f t="shared" si="6"/>
        <v>24.579044798222878</v>
      </c>
      <c r="F40" s="70">
        <f t="shared" si="7"/>
        <v>3951.6666666666665</v>
      </c>
      <c r="G40" s="85">
        <f t="shared" si="2"/>
        <v>4.2312342015606106</v>
      </c>
    </row>
    <row r="41" spans="1:10" ht="15.75" x14ac:dyDescent="0.25">
      <c r="A41" s="18"/>
      <c r="B41" s="19">
        <v>40</v>
      </c>
      <c r="C41" s="20">
        <v>46549</v>
      </c>
      <c r="D41" s="12">
        <f t="shared" si="3"/>
        <v>48474</v>
      </c>
      <c r="E41" s="36">
        <f t="shared" si="6"/>
        <v>25.12536097741577</v>
      </c>
      <c r="F41" s="37">
        <f t="shared" si="7"/>
        <v>4039.5</v>
      </c>
      <c r="G41" s="85">
        <f t="shared" si="2"/>
        <v>4.1354271842574493</v>
      </c>
    </row>
    <row r="42" spans="1:10" ht="15.75" x14ac:dyDescent="0.25">
      <c r="A42" s="18"/>
      <c r="B42" s="19">
        <v>41</v>
      </c>
      <c r="C42" s="20">
        <v>47573</v>
      </c>
      <c r="D42" s="12">
        <f t="shared" si="3"/>
        <v>49498</v>
      </c>
      <c r="E42" s="36">
        <f t="shared" si="6"/>
        <v>25.656127360236951</v>
      </c>
      <c r="F42" s="37">
        <f t="shared" si="7"/>
        <v>4124.833333333333</v>
      </c>
      <c r="G42" s="85">
        <f t="shared" si="2"/>
        <v>4.0464128812561748</v>
      </c>
    </row>
    <row r="43" spans="1:10" ht="15.75" x14ac:dyDescent="0.25">
      <c r="A43" s="18"/>
      <c r="B43" s="19">
        <v>42</v>
      </c>
      <c r="C43" s="20">
        <v>48587</v>
      </c>
      <c r="D43" s="12">
        <f t="shared" si="3"/>
        <v>50512</v>
      </c>
      <c r="E43" s="36">
        <f t="shared" si="6"/>
        <v>26.181710477600888</v>
      </c>
      <c r="F43" s="37">
        <f t="shared" si="7"/>
        <v>4209.333333333333</v>
      </c>
      <c r="G43" s="85">
        <f t="shared" si="2"/>
        <v>3.9619651347068143</v>
      </c>
    </row>
    <row r="44" spans="1:10" ht="16.5" thickBot="1" x14ac:dyDescent="0.3">
      <c r="A44" s="21"/>
      <c r="B44" s="8">
        <v>43</v>
      </c>
      <c r="C44" s="74">
        <v>49590</v>
      </c>
      <c r="D44" s="57">
        <f t="shared" si="3"/>
        <v>51515</v>
      </c>
      <c r="E44" s="75">
        <f t="shared" si="6"/>
        <v>26.701592002961863</v>
      </c>
      <c r="F44" s="76">
        <f t="shared" si="7"/>
        <v>4292.916666666667</v>
      </c>
      <c r="G44" s="85">
        <f t="shared" si="2"/>
        <v>3.8818310143174029</v>
      </c>
      <c r="H44" t="s">
        <v>2</v>
      </c>
    </row>
    <row r="45" spans="1:10" ht="15.75" x14ac:dyDescent="0.25">
      <c r="A45" s="10" t="s">
        <v>20</v>
      </c>
      <c r="B45" s="9">
        <v>44</v>
      </c>
      <c r="C45" s="53">
        <v>50781</v>
      </c>
      <c r="D45" s="87">
        <f>(C45*3.88%)+C45</f>
        <v>52751.302799999998</v>
      </c>
      <c r="E45" s="55">
        <f t="shared" si="6"/>
        <v>27.342400562754534</v>
      </c>
      <c r="F45" s="56">
        <f t="shared" si="7"/>
        <v>4395.9418999999998</v>
      </c>
      <c r="G45" s="88">
        <v>3.8800000000000001E-2</v>
      </c>
      <c r="H45" s="52" t="s">
        <v>2</v>
      </c>
      <c r="I45" s="52"/>
      <c r="J45" s="52"/>
    </row>
    <row r="46" spans="1:10" ht="15.75" x14ac:dyDescent="0.25">
      <c r="A46" s="23" t="s">
        <v>2</v>
      </c>
      <c r="B46" s="7">
        <v>45</v>
      </c>
      <c r="C46" s="11">
        <v>52021</v>
      </c>
      <c r="D46" s="87">
        <f>(C46*3.88%)+C46</f>
        <v>54039.414799999999</v>
      </c>
      <c r="E46" s="32">
        <f t="shared" si="6"/>
        <v>28.010063206219918</v>
      </c>
      <c r="F46" s="33">
        <f t="shared" si="7"/>
        <v>4503.2845666666663</v>
      </c>
      <c r="G46" s="88">
        <v>3.8800000000000001E-2</v>
      </c>
      <c r="H46" s="52" t="s">
        <v>2</v>
      </c>
      <c r="I46" s="52" t="s">
        <v>2</v>
      </c>
      <c r="J46" s="52"/>
    </row>
    <row r="47" spans="1:10" ht="16.5" thickBot="1" x14ac:dyDescent="0.3">
      <c r="A47" s="27" t="s">
        <v>2</v>
      </c>
      <c r="B47" s="15">
        <v>46</v>
      </c>
      <c r="C47" s="65">
        <v>53254</v>
      </c>
      <c r="D47" s="87">
        <f>(C47*3.88%)+C47</f>
        <v>55320.2552</v>
      </c>
      <c r="E47" s="66">
        <f t="shared" si="6"/>
        <v>28.673956786375417</v>
      </c>
      <c r="F47" s="67">
        <f t="shared" si="7"/>
        <v>4610.0212666666666</v>
      </c>
      <c r="G47" s="88">
        <v>3.8800000000000001E-2</v>
      </c>
      <c r="H47" s="52" t="s">
        <v>2</v>
      </c>
      <c r="I47" s="52" t="s">
        <v>2</v>
      </c>
      <c r="J47" s="52"/>
    </row>
    <row r="48" spans="1:10" s="41" customFormat="1" ht="15.75" x14ac:dyDescent="0.25">
      <c r="A48" s="39" t="s">
        <v>4</v>
      </c>
      <c r="B48" s="40" t="s">
        <v>5</v>
      </c>
      <c r="C48" s="73">
        <v>65751.240000000005</v>
      </c>
      <c r="D48" s="73">
        <v>68052.479999999996</v>
      </c>
      <c r="E48" s="72">
        <f t="shared" si="6"/>
        <v>35.273406886338392</v>
      </c>
      <c r="F48" s="73">
        <f t="shared" si="7"/>
        <v>5671.04</v>
      </c>
      <c r="G48" s="86">
        <v>3</v>
      </c>
      <c r="H48" s="41" t="s">
        <v>31</v>
      </c>
    </row>
    <row r="49" spans="1:9" s="41" customFormat="1" ht="15.75" x14ac:dyDescent="0.25">
      <c r="A49" s="42"/>
      <c r="B49" s="43" t="s">
        <v>6</v>
      </c>
      <c r="C49" s="35">
        <v>67347</v>
      </c>
      <c r="D49" s="25">
        <v>69704.160000000003</v>
      </c>
      <c r="E49" s="34">
        <f t="shared" si="6"/>
        <v>36.129516475379489</v>
      </c>
      <c r="F49" s="35">
        <f t="shared" si="7"/>
        <v>5808.68</v>
      </c>
      <c r="G49" s="86">
        <v>3</v>
      </c>
      <c r="H49" s="41" t="s">
        <v>2</v>
      </c>
    </row>
    <row r="50" spans="1:9" s="41" customFormat="1" ht="15.75" x14ac:dyDescent="0.25">
      <c r="A50" s="44"/>
      <c r="B50" s="43" t="s">
        <v>7</v>
      </c>
      <c r="C50" s="25">
        <v>68942.52</v>
      </c>
      <c r="D50" s="25">
        <v>71355.48</v>
      </c>
      <c r="E50" s="34">
        <f t="shared" si="6"/>
        <v>36.985439466864115</v>
      </c>
      <c r="F50" s="35">
        <f t="shared" si="7"/>
        <v>5946.29</v>
      </c>
      <c r="G50" s="86">
        <v>3</v>
      </c>
      <c r="H50" s="41" t="s">
        <v>2</v>
      </c>
    </row>
    <row r="51" spans="1:9" s="41" customFormat="1" ht="15.75" x14ac:dyDescent="0.25">
      <c r="A51" s="45"/>
      <c r="B51" s="43" t="s">
        <v>8</v>
      </c>
      <c r="C51" s="25">
        <v>71070.12</v>
      </c>
      <c r="D51" s="35">
        <v>73557.600000000006</v>
      </c>
      <c r="E51" s="34">
        <f t="shared" si="6"/>
        <v>38.126856719733432</v>
      </c>
      <c r="F51" s="35">
        <f t="shared" si="7"/>
        <v>6129.8</v>
      </c>
      <c r="G51" s="86">
        <v>3</v>
      </c>
      <c r="H51" s="41" t="s">
        <v>2</v>
      </c>
    </row>
    <row r="52" spans="1:9" s="41" customFormat="1" ht="15.75" x14ac:dyDescent="0.25">
      <c r="A52" s="46" t="s">
        <v>9</v>
      </c>
      <c r="B52" s="43" t="s">
        <v>10</v>
      </c>
      <c r="C52" s="25">
        <v>94473.12</v>
      </c>
      <c r="D52" s="35">
        <v>97779.72</v>
      </c>
      <c r="E52" s="34">
        <f t="shared" si="6"/>
        <v>50.681824509440943</v>
      </c>
      <c r="F52" s="35">
        <f t="shared" si="7"/>
        <v>8148.31</v>
      </c>
      <c r="G52" s="86">
        <v>3</v>
      </c>
      <c r="H52" s="41" t="s">
        <v>2</v>
      </c>
    </row>
    <row r="53" spans="1:9" s="52" customFormat="1" ht="15.75" x14ac:dyDescent="0.25">
      <c r="A53" s="47" t="s">
        <v>11</v>
      </c>
      <c r="B53" s="48" t="s">
        <v>12</v>
      </c>
      <c r="C53" s="51">
        <v>99792</v>
      </c>
      <c r="D53" s="49">
        <v>103284.72</v>
      </c>
      <c r="E53" s="50">
        <v>51.724820000000001</v>
      </c>
      <c r="F53" s="51">
        <v>8315.99</v>
      </c>
      <c r="G53" s="88">
        <v>3.5000000000000003E-2</v>
      </c>
      <c r="H53" s="52" t="s">
        <v>2</v>
      </c>
      <c r="I53" s="52" t="s">
        <v>2</v>
      </c>
    </row>
    <row r="54" spans="1:9" s="52" customFormat="1" ht="15.75" x14ac:dyDescent="0.25">
      <c r="A54" s="47" t="s">
        <v>13</v>
      </c>
      <c r="B54" s="48">
        <v>100</v>
      </c>
      <c r="C54" s="51">
        <v>121067.4</v>
      </c>
      <c r="D54" s="51">
        <v>125304.72</v>
      </c>
      <c r="E54" s="50">
        <v>62.752420000000001</v>
      </c>
      <c r="F54" s="51">
        <v>10008.950000000001</v>
      </c>
      <c r="G54" s="88">
        <v>3.5000000000000003E-2</v>
      </c>
      <c r="H54" s="52" t="s">
        <v>2</v>
      </c>
      <c r="I54" s="52" t="s">
        <v>2</v>
      </c>
    </row>
    <row r="55" spans="1:9" ht="15.75" x14ac:dyDescent="0.25">
      <c r="A55" s="28"/>
      <c r="B55" s="29"/>
      <c r="C55" s="30"/>
      <c r="D55" s="31"/>
      <c r="E55" s="30"/>
      <c r="F55" s="30"/>
      <c r="G55" s="30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Noble, Jackie</dc:creator>
  <cp:lastModifiedBy>Beech, Tina</cp:lastModifiedBy>
  <dcterms:created xsi:type="dcterms:W3CDTF">2022-11-03T10:48:22Z</dcterms:created>
  <dcterms:modified xsi:type="dcterms:W3CDTF">2024-04-17T09:58:33Z</dcterms:modified>
</cp:coreProperties>
</file>